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 报\23年3月\报中院张敏 发OA\"/>
    </mc:Choice>
  </mc:AlternateContent>
  <bookViews>
    <workbookView xWindow="0" yWindow="0" windowWidth="22950" windowHeight="10335"/>
  </bookViews>
  <sheets>
    <sheet name="终稿" sheetId="1" r:id="rId1"/>
  </sheets>
  <calcPr calcId="162913"/>
</workbook>
</file>

<file path=xl/calcChain.xml><?xml version="1.0" encoding="utf-8"?>
<calcChain xmlns="http://schemas.openxmlformats.org/spreadsheetml/2006/main">
  <c r="J21" i="1" l="1"/>
  <c r="F21" i="1"/>
  <c r="S21" i="1"/>
  <c r="S20" i="1"/>
  <c r="F20" i="1"/>
  <c r="E21" i="1"/>
  <c r="E20" i="1"/>
  <c r="B21" i="1"/>
  <c r="B20" i="1"/>
  <c r="K21" i="1" l="1"/>
  <c r="P21" i="1" s="1"/>
  <c r="D21" i="1"/>
  <c r="K20" i="1"/>
  <c r="P20" i="1" s="1"/>
  <c r="J20" i="1"/>
  <c r="D20" i="1"/>
</calcChain>
</file>

<file path=xl/sharedStrings.xml><?xml version="1.0" encoding="utf-8"?>
<sst xmlns="http://schemas.openxmlformats.org/spreadsheetml/2006/main" count="46" uniqueCount="43">
  <si>
    <t>核对规则：
列：1=2+3
    4=5+10+16
    5=6+7+8+9
    10=11+12+13+14+15</t>
  </si>
  <si>
    <t>收案情况</t>
  </si>
  <si>
    <t>结案情况</t>
  </si>
  <si>
    <t>存案</t>
  </si>
  <si>
    <t>民事、行政
一审收案</t>
  </si>
  <si>
    <t>在线视频调解情况</t>
  </si>
  <si>
    <t>收案</t>
  </si>
  <si>
    <t>申请来源</t>
  </si>
  <si>
    <t>结案</t>
  </si>
  <si>
    <t>调解
成功</t>
  </si>
  <si>
    <t>调解成功结果</t>
  </si>
  <si>
    <t>调解
不成功</t>
  </si>
  <si>
    <t>调解不成功结果</t>
  </si>
  <si>
    <t>其他</t>
  </si>
  <si>
    <t>案件数</t>
  </si>
  <si>
    <t>次数</t>
  </si>
  <si>
    <t>网上</t>
  </si>
  <si>
    <t>现场</t>
  </si>
  <si>
    <t>申请
司法确认</t>
  </si>
  <si>
    <t>出具
调解书</t>
  </si>
  <si>
    <t>申请
撤诉</t>
  </si>
  <si>
    <t>达不成
调解协议</t>
  </si>
  <si>
    <t>当事人
无法联系</t>
  </si>
  <si>
    <t>辖区/法院</t>
  </si>
  <si>
    <t>广州辖区</t>
  </si>
  <si>
    <t>广东省广州市中级人民法院</t>
  </si>
  <si>
    <t>广州市荔湾区人民法院</t>
  </si>
  <si>
    <t>广州市越秀区人民法院</t>
  </si>
  <si>
    <t>广州市海珠区人民法院</t>
  </si>
  <si>
    <t>广州市天河区人民法院</t>
  </si>
  <si>
    <t>广州市黄埔区人民法院</t>
  </si>
  <si>
    <t>广州市白云区人民法院</t>
  </si>
  <si>
    <t>广州市花都区人民法院</t>
  </si>
  <si>
    <t>广州市从化区人民法院</t>
  </si>
  <si>
    <t>广州市增城区人民法院</t>
  </si>
  <si>
    <t>广州市番禺区人民法院</t>
  </si>
  <si>
    <t>广州市南沙区人民法院</t>
  </si>
  <si>
    <t>广东自由贸易区南沙片区人民法院</t>
  </si>
  <si>
    <t>广州互联网法院</t>
  </si>
  <si>
    <t>指标规则说明：
（1）本表数据只统计诉前调解案件；
（2）收案数以产生调解案号日期计算；结案数以调解案件结案日期计算；存案数以统计末时未结案的案件计算；
（3）民事、行政一审收案数：指法院在同一统计期内民事、行政一审案件的收案数；
（4）在线视频调解情况：指统计期内进行过在线视频调解的案件数和在线视频次数。</t>
  </si>
  <si>
    <t>不适合
调解</t>
    <phoneticPr fontId="9" type="noConversion"/>
  </si>
  <si>
    <r>
      <t>附件1：</t>
    </r>
    <r>
      <rPr>
        <sz val="18"/>
        <color theme="1"/>
        <rFont val="华文中宋"/>
        <family val="3"/>
        <charset val="134"/>
      </rPr>
      <t xml:space="preserve">                               广州辖区多元解纷案件情况统计表</t>
    </r>
    <phoneticPr fontId="9" type="noConversion"/>
  </si>
  <si>
    <t>统计时间：2023年1月1日—2023年3月31日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</si>
</sst>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6"/>
      <color theme="1"/>
      <name val="仿宋_GB2312"/>
      <family val="3"/>
      <charset val="134"/>
    </font>
    <font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Normal="100" workbookViewId="0">
      <selection activeCell="H21" sqref="H21"/>
    </sheetView>
  </sheetViews>
  <sheetFormatPr defaultColWidth="8.875" defaultRowHeight="13.5" x14ac:dyDescent="0.15"/>
  <cols>
    <col min="1" max="1" width="23.75" style="1" customWidth="1"/>
    <col min="2" max="2" width="7.5" style="2" customWidth="1"/>
    <col min="3" max="3" width="7.875" style="2" customWidth="1"/>
    <col min="4" max="4" width="6.5" style="2" customWidth="1"/>
    <col min="5" max="5" width="6.75" style="2" customWidth="1"/>
    <col min="6" max="6" width="7.875" style="2" customWidth="1"/>
    <col min="7" max="7" width="6" style="2" customWidth="1"/>
    <col min="8" max="8" width="6.25" style="2" customWidth="1"/>
    <col min="9" max="9" width="6.75" style="2" customWidth="1"/>
    <col min="10" max="10" width="8.625" style="2" customWidth="1"/>
    <col min="11" max="11" width="7.625" style="2" customWidth="1"/>
    <col min="12" max="14" width="6.5" style="2" customWidth="1"/>
    <col min="15" max="15" width="5.75" style="2" customWidth="1"/>
    <col min="16" max="16" width="7" style="2" customWidth="1"/>
    <col min="17" max="17" width="6.5" style="2" customWidth="1"/>
    <col min="18" max="18" width="5.875" style="2" customWidth="1"/>
    <col min="19" max="19" width="7" style="2" customWidth="1"/>
    <col min="20" max="20" width="6.5" style="2" customWidth="1"/>
    <col min="21" max="21" width="8.25" style="2" customWidth="1"/>
    <col min="22" max="16384" width="8.875" style="1"/>
  </cols>
  <sheetData>
    <row r="1" spans="1:21" x14ac:dyDescent="0.15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2.1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1" customHeight="1" x14ac:dyDescent="0.15">
      <c r="A3" s="21" t="s">
        <v>42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5.15" customHeight="1" x14ac:dyDescent="0.15">
      <c r="A4" s="23" t="s">
        <v>0</v>
      </c>
      <c r="B4" s="17" t="s">
        <v>1</v>
      </c>
      <c r="C4" s="17"/>
      <c r="D4" s="17"/>
      <c r="E4" s="17" t="s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6" t="s">
        <v>3</v>
      </c>
      <c r="S4" s="22" t="s">
        <v>4</v>
      </c>
      <c r="T4" s="22" t="s">
        <v>5</v>
      </c>
      <c r="U4" s="22"/>
    </row>
    <row r="5" spans="1:21" ht="21" customHeight="1" x14ac:dyDescent="0.15">
      <c r="A5" s="24"/>
      <c r="B5" s="25" t="s">
        <v>6</v>
      </c>
      <c r="C5" s="17" t="s">
        <v>7</v>
      </c>
      <c r="D5" s="17"/>
      <c r="E5" s="25" t="s">
        <v>8</v>
      </c>
      <c r="F5" s="22" t="s">
        <v>9</v>
      </c>
      <c r="G5" s="17" t="s">
        <v>10</v>
      </c>
      <c r="H5" s="17"/>
      <c r="I5" s="17"/>
      <c r="J5" s="17"/>
      <c r="K5" s="22" t="s">
        <v>11</v>
      </c>
      <c r="L5" s="17" t="s">
        <v>12</v>
      </c>
      <c r="M5" s="17"/>
      <c r="N5" s="17"/>
      <c r="O5" s="17"/>
      <c r="P5" s="17"/>
      <c r="Q5" s="17" t="s">
        <v>13</v>
      </c>
      <c r="R5" s="26"/>
      <c r="S5" s="22"/>
      <c r="T5" s="17" t="s">
        <v>14</v>
      </c>
      <c r="U5" s="17" t="s">
        <v>15</v>
      </c>
    </row>
    <row r="6" spans="1:21" ht="39.6" customHeight="1" x14ac:dyDescent="0.15">
      <c r="A6" s="24"/>
      <c r="B6" s="26"/>
      <c r="C6" s="3" t="s">
        <v>16</v>
      </c>
      <c r="D6" s="3" t="s">
        <v>17</v>
      </c>
      <c r="E6" s="26"/>
      <c r="F6" s="17"/>
      <c r="G6" s="4" t="s">
        <v>18</v>
      </c>
      <c r="H6" s="4" t="s">
        <v>19</v>
      </c>
      <c r="I6" s="4" t="s">
        <v>20</v>
      </c>
      <c r="J6" s="3" t="s">
        <v>13</v>
      </c>
      <c r="K6" s="22"/>
      <c r="L6" s="4" t="s">
        <v>21</v>
      </c>
      <c r="M6" s="4" t="s">
        <v>40</v>
      </c>
      <c r="N6" s="4" t="s">
        <v>22</v>
      </c>
      <c r="O6" s="4" t="s">
        <v>20</v>
      </c>
      <c r="P6" s="3" t="s">
        <v>13</v>
      </c>
      <c r="Q6" s="17"/>
      <c r="R6" s="26"/>
      <c r="S6" s="22"/>
      <c r="T6" s="17"/>
      <c r="U6" s="17"/>
    </row>
    <row r="7" spans="1:21" x14ac:dyDescent="0.15">
      <c r="A7" s="6" t="s">
        <v>23</v>
      </c>
      <c r="B7" s="5">
        <v>1</v>
      </c>
      <c r="C7" s="3">
        <v>2</v>
      </c>
      <c r="D7" s="3">
        <v>3</v>
      </c>
      <c r="E7" s="5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5">
        <v>17</v>
      </c>
      <c r="S7" s="3">
        <v>18</v>
      </c>
      <c r="T7" s="3">
        <v>19</v>
      </c>
      <c r="U7" s="3">
        <v>20</v>
      </c>
    </row>
    <row r="8" spans="1:21" ht="18" customHeight="1" x14ac:dyDescent="0.15">
      <c r="A8" s="7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8" customHeight="1" x14ac:dyDescent="0.15">
      <c r="A9" s="9" t="s">
        <v>25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8" customHeight="1" x14ac:dyDescent="0.15">
      <c r="A10" s="9" t="s">
        <v>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8" customHeight="1" x14ac:dyDescent="0.15">
      <c r="A11" s="9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8" customHeight="1" x14ac:dyDescent="0.15">
      <c r="A12" s="9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8" customHeight="1" x14ac:dyDescent="0.15">
      <c r="A13" s="9" t="s">
        <v>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8" customHeight="1" x14ac:dyDescent="0.15">
      <c r="A14" s="9" t="s">
        <v>30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8" customHeight="1" x14ac:dyDescent="0.15">
      <c r="A15" s="9" t="s">
        <v>31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8" customHeight="1" x14ac:dyDescent="0.15">
      <c r="A16" s="9" t="s">
        <v>32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8" customHeight="1" x14ac:dyDescent="0.15">
      <c r="A17" s="9" t="s">
        <v>33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8" customHeight="1" x14ac:dyDescent="0.15">
      <c r="A18" s="9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8" customHeight="1" x14ac:dyDescent="0.15">
      <c r="A19" s="9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8" customHeight="1" x14ac:dyDescent="0.15">
      <c r="A20" s="9" t="s">
        <v>36</v>
      </c>
      <c r="B20" s="8">
        <f>197+256+330</f>
        <v>783</v>
      </c>
      <c r="C20" s="8">
        <v>624</v>
      </c>
      <c r="D20" s="8">
        <f>B20-C20</f>
        <v>159</v>
      </c>
      <c r="E20" s="8">
        <f>1183+203+295</f>
        <v>1681</v>
      </c>
      <c r="F20" s="8">
        <f>255+141+236</f>
        <v>632</v>
      </c>
      <c r="G20" s="8">
        <v>59</v>
      </c>
      <c r="H20" s="8">
        <v>70</v>
      </c>
      <c r="I20" s="8">
        <v>2</v>
      </c>
      <c r="J20" s="8">
        <f>F20-G20-H20-I20</f>
        <v>501</v>
      </c>
      <c r="K20" s="8">
        <f>E20-F20</f>
        <v>1049</v>
      </c>
      <c r="L20" s="8">
        <v>657</v>
      </c>
      <c r="M20" s="8">
        <v>147</v>
      </c>
      <c r="N20" s="8">
        <v>60</v>
      </c>
      <c r="O20" s="8">
        <v>0</v>
      </c>
      <c r="P20" s="8">
        <f>K20-O20-N20-M20-L20</f>
        <v>185</v>
      </c>
      <c r="Q20" s="8">
        <v>0</v>
      </c>
      <c r="R20" s="8">
        <v>183</v>
      </c>
      <c r="S20" s="8">
        <f>1549+1639+1579</f>
        <v>4767</v>
      </c>
      <c r="T20" s="15">
        <v>11</v>
      </c>
      <c r="U20" s="15">
        <v>16</v>
      </c>
    </row>
    <row r="21" spans="1:21" ht="27.6" customHeight="1" x14ac:dyDescent="0.15">
      <c r="A21" s="10" t="s">
        <v>37</v>
      </c>
      <c r="B21" s="8">
        <f>456+188+791</f>
        <v>1435</v>
      </c>
      <c r="C21" s="8">
        <v>1148</v>
      </c>
      <c r="D21" s="8">
        <f>B21-C21</f>
        <v>287</v>
      </c>
      <c r="E21" s="8">
        <f>435+37+1120</f>
        <v>1592</v>
      </c>
      <c r="F21" s="8">
        <f>7+6+484</f>
        <v>497</v>
      </c>
      <c r="G21" s="8">
        <v>1</v>
      </c>
      <c r="H21" s="8">
        <v>0</v>
      </c>
      <c r="I21" s="8">
        <v>0</v>
      </c>
      <c r="J21" s="8">
        <f>F21-G21-H21-I21</f>
        <v>496</v>
      </c>
      <c r="K21" s="8">
        <f>E21-F21</f>
        <v>1095</v>
      </c>
      <c r="L21" s="13">
        <v>852</v>
      </c>
      <c r="M21" s="8">
        <v>87</v>
      </c>
      <c r="N21" s="14">
        <v>10</v>
      </c>
      <c r="O21" s="8">
        <v>0</v>
      </c>
      <c r="P21" s="8">
        <f>K21-O21-N21-M21-L21</f>
        <v>146</v>
      </c>
      <c r="Q21" s="8">
        <v>0</v>
      </c>
      <c r="R21" s="8">
        <v>306</v>
      </c>
      <c r="S21" s="8">
        <f>1028+1341+1881</f>
        <v>4250</v>
      </c>
      <c r="T21" s="16"/>
      <c r="U21" s="16"/>
    </row>
    <row r="22" spans="1:21" ht="18" customHeight="1" x14ac:dyDescent="0.15">
      <c r="A22" s="9" t="s">
        <v>38</v>
      </c>
      <c r="B22" s="11"/>
      <c r="C22" s="12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3.15" customHeight="1" x14ac:dyDescent="0.15">
      <c r="A23" s="20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55.15" customHeight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</sheetData>
  <mergeCells count="21">
    <mergeCell ref="K5:K6"/>
    <mergeCell ref="Q5:Q6"/>
    <mergeCell ref="R4:R6"/>
    <mergeCell ref="S4:S6"/>
    <mergeCell ref="T5:T6"/>
    <mergeCell ref="T20:T21"/>
    <mergeCell ref="U5:U6"/>
    <mergeCell ref="U20:U21"/>
    <mergeCell ref="A1:U2"/>
    <mergeCell ref="A23:U24"/>
    <mergeCell ref="A3:U3"/>
    <mergeCell ref="B4:D4"/>
    <mergeCell ref="E4:Q4"/>
    <mergeCell ref="T4:U4"/>
    <mergeCell ref="C5:D5"/>
    <mergeCell ref="G5:J5"/>
    <mergeCell ref="L5:P5"/>
    <mergeCell ref="A4:A6"/>
    <mergeCell ref="B5:B6"/>
    <mergeCell ref="E5:E6"/>
    <mergeCell ref="F5:F6"/>
  </mergeCells>
  <phoneticPr fontId="9" type="noConversion"/>
  <printOptions horizontalCentered="1"/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梁春祥</dc:creator>
  <cp:lastModifiedBy>admin</cp:lastModifiedBy>
  <cp:lastPrinted>2021-04-02T07:56:32Z</cp:lastPrinted>
  <dcterms:created xsi:type="dcterms:W3CDTF">2020-07-14T03:38:00Z</dcterms:created>
  <dcterms:modified xsi:type="dcterms:W3CDTF">2023-04-03T10:06:06Z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